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Workbook______________" defaultThemeVersion="166925"/>
  <mc:AlternateContent xmlns:mc="http://schemas.openxmlformats.org/markup-compatibility/2006">
    <mc:Choice Requires="x15">
      <x15ac:absPath xmlns:x15ac="http://schemas.microsoft.com/office/spreadsheetml/2010/11/ac" url="https://arnonrund-my.sharepoint.com/personal/yerel_nimni-avni_arc-il_com/Documents/עבודה/בעבודה/בריאות/רפורמולציה/"/>
    </mc:Choice>
  </mc:AlternateContent>
  <xr:revisionPtr revIDLastSave="61" documentId="8_{2B092BA5-E7BA-46E2-8668-433ED1698C1F}" xr6:coauthVersionLast="47" xr6:coauthVersionMax="47" xr10:uidLastSave="{87F8962E-37A3-4731-8F09-0279E23C0D43}"/>
  <workbookProtection workbookAlgorithmName="SHA-512" workbookHashValue="j0D9rbXS+iN3YftKxvOmfmDrsViJc6LScPqLj1JyHqfNciAWNJvOpBmpsG5X5BdgX0f/p3c+8MBrgqtLbHTanw==" workbookSaltValue="c6uVUvBj0eyVWyYEVPw4nQ==" workbookSpinCount="100000" lockStructure="1"/>
  <bookViews>
    <workbookView xWindow="-28920" yWindow="-120" windowWidth="29040" windowHeight="15720" xr2:uid="{D08B501A-86DA-4CD8-9E20-F4BC070899F4}"/>
  </bookViews>
  <sheets>
    <sheet name="הצעת מחיר" sheetId="1" r:id="rId1"/>
    <sheet name="הנחות" sheetId="2" state="hidden"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 l="1"/>
  <c r="F5" i="1"/>
  <c r="C5" i="1"/>
  <c r="B5" i="1"/>
  <c r="G5" i="1"/>
  <c r="E5" i="1"/>
  <c r="I5" i="1" l="1"/>
</calcChain>
</file>

<file path=xl/sharedStrings.xml><?xml version="1.0" encoding="utf-8"?>
<sst xmlns="http://schemas.openxmlformats.org/spreadsheetml/2006/main" count="34" uniqueCount="33">
  <si>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</si>
  <si>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</si>
  <si>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</si>
  <si>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</si>
  <si>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</si>
  <si>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</si>
  <si>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</si>
  <si>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</si>
  <si>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</si>
  <si>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</si>
  <si>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</si>
  <si>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</si>
  <si>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</si>
  <si>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</si>
  <si>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</si>
  <si>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</si>
  <si>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</si>
  <si>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</si>
  <si>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</si>
  <si>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</si>
  <si>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</si>
  <si>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</si>
  <si>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</si>
  <si>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</si>
  <si>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</si>
  <si>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</si>
  <si>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</si>
  <si>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</si>
  <si>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</si>
  <si>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</si>
  <si>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</si>
  <si>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נספח הצעת מחיר עבור מכרז מספר 74/2024 לקבלת שירותי ייעוץ בתחום רפורמולציה</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</si>
  <si>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המכרז.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</si>
</sst>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7"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6" fillId="0" borderId="13" xfId="0" applyFont="1" applyBorder="1" applyAlignment="1">
      <alignment horizontal="right" vertical="top" wrapText="1"/>
    </xf>
    <xf numFmtId="0" fontId="6"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sheetPr codeName="Worksheet______1"/>
  <dimension ref="B1:I8"/>
  <sheetViews>
    <sheetView rightToLeft="1" tabSelected="1" view="pageBreakPreview" zoomScaleNormal="100" zoomScaleSheetLayoutView="100" workbookViewId="0">
      <selection activeCell="F3" sqref="F3"/>
    </sheetView>
  </sheetViews>
  <sheetFormatPr defaultColWidth="15" defaultRowHeight="90" customHeight="1" x14ac:dyDescent="0.2"/>
  <cols>
    <col min="1" max="1" width="2.5" style="2" customWidth="1"/>
    <col min="2" max="2" width="36" style="2" customWidth="1"/>
    <col min="3" max="3" width="12.125" style="2" customWidth="1"/>
    <col min="4" max="4" width="8.125" style="2" customWidth="1"/>
    <col min="5" max="5" width="13.875" style="2" customWidth="1"/>
    <col min="6" max="6" width="8.5" style="2" customWidth="1"/>
    <col min="7" max="7" width="10.25" style="2" customWidth="1"/>
    <col min="8" max="8" width="11.875" style="2" customWidth="1"/>
    <col min="9" max="9" width="11.625" style="2" customWidth="1"/>
    <col min="10" max="16384" width="15" style="2"/>
  </cols>
  <sheetData>
    <row r="1" spans="2:9" ht="15" customHeight="1" thickBot="1" x14ac:dyDescent="0.25"/>
    <row r="2" spans="2:9" ht="90" customHeight="1" thickBot="1" x14ac:dyDescent="0.25">
      <c r="B2" s="19" t="s">
        <v>31</v>
      </c>
      <c r="C2" s="20"/>
      <c r="D2" s="20"/>
      <c r="E2" s="20"/>
      <c r="F2" s="20"/>
      <c r="G2" s="20"/>
      <c r="H2" s="20"/>
      <c r="I2" s="21"/>
    </row>
    <row r="3" spans="2:9" ht="57.75" customHeight="1" thickBot="1" x14ac:dyDescent="0.25">
      <c r="B3" s="12" t="s">
        <v>0</v>
      </c>
      <c r="C3" s="13"/>
      <c r="D3" s="14" t="s">
        <v>1</v>
      </c>
      <c r="E3" s="13"/>
      <c r="F3" s="14" t="s">
        <v>2</v>
      </c>
      <c r="G3" s="13"/>
      <c r="H3" s="14" t="s">
        <v>3</v>
      </c>
      <c r="I3" s="15"/>
    </row>
    <row r="4" spans="2:9" ht="90" customHeight="1" x14ac:dyDescent="0.2">
      <c r="B4" s="16" t="s">
        <v>4</v>
      </c>
      <c r="C4" s="17" t="s">
        <v>5</v>
      </c>
      <c r="D4" s="17" t="s">
        <v>6</v>
      </c>
      <c r="E4" s="17" t="s">
        <v>7</v>
      </c>
      <c r="F4" s="17" t="s">
        <v>8</v>
      </c>
      <c r="G4" s="17" t="s">
        <v>9</v>
      </c>
      <c r="H4" s="18" t="s">
        <v>10</v>
      </c>
      <c r="I4" s="8" t="s">
        <v>11</v>
      </c>
    </row>
    <row r="5" spans="2:9" ht="90" customHeight="1" thickBot="1" x14ac:dyDescent="0.25">
      <c r="B5" s="5" t="str">
        <f>IF(J5="",הנחות!$B$2)</f>
        <v>השכלה</v>
      </c>
      <c r="C5" s="6" t="str">
        <f>IF(J5="","יש להזין שנים שלמות")</f>
        <v>יש להזין שנים שלמות</v>
      </c>
      <c r="D5" s="6" t="s">
        <v>12</v>
      </c>
      <c r="E5" s="6" t="str">
        <f>IF(J5="","יש להזין מספר עובדים, אם לא רלוונטי יש להזין 0")</f>
        <v>יש להזין מספר עובדים, אם לא רלוונטי יש להזין 0</v>
      </c>
      <c r="F5" s="11" t="str">
        <f>IF(OR(B5="השכלה",C5="יש להזין שנים שלמות",D5="בעלות על משרד?",E5="יש להזין מספר עובדים, אם לא רלוונטי יש להזין 0"),"יש למלא את כל הנתונים",IF(OR(AND(OR(B5=הנחות!B6,B5=הנחות!B7,B5=הנחות!B10,B5=הנחות!B11),C5&gt;=10,AND(OR(D5=הנחות!C4,D5=הנחות!C5),E5&gt;=3)),AND(B5=הנחות!B8,C5&gt;=10)),1,IF(OR(AND(OR(B5=הנחות!B6,B5=הנחות!B8,B5=הנחות!B10,B5=הנחות!B11),C5&gt;=7),AND(OR(B5=הנחות!B7,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5)),4,IF(AND(OR(B5=הנחות!B3,B5=הנחות!B4),C5&gt;=2),5,IF(OR(B5=הנחות!B3,B5=הנחות!B4),6,"לא נכנס בהגדרות חשכל")))))))</f>
        <v>יש למלא את כל הנתונים</v>
      </c>
      <c r="G5" s="7" t="str">
        <f>IF(J5="","יש להזין אחוז הנחה מוצע")</f>
        <v>יש להזין אחוז הנחה מוצע</v>
      </c>
      <c r="H5" s="10" t="str">
        <f>IF(OR(F5="לא נכנס בהגדרות חשכל",F5="יש למלא את כל הנתונים"),"סכום בפועל לתשלום ללא מעמ",(VLOOKUP(MAX($F$5,הנחות!$E$3),הנחות!$D$2:$F$8,3,FALSE))*(1-$G$5))</f>
        <v>סכום בפועל לתשלום ללא מעמ</v>
      </c>
      <c r="I5" s="9" t="str">
        <f>IFERROR(H5*הנחות!$G$3,"סכום בפועל לתשלום כולל מעמ")</f>
        <v>סכום בפועל לתשלום כולל מעמ</v>
      </c>
    </row>
    <row r="6" spans="2:9" ht="15" customHeight="1" thickBot="1" x14ac:dyDescent="0.25">
      <c r="B6" s="25"/>
      <c r="C6" s="26"/>
      <c r="D6" s="26"/>
      <c r="E6" s="26"/>
      <c r="F6" s="26"/>
      <c r="G6" s="26"/>
      <c r="H6" s="26"/>
      <c r="I6" s="27"/>
    </row>
    <row r="7" spans="2:9" ht="139.5" customHeight="1" thickBot="1" x14ac:dyDescent="0.25">
      <c r="B7" s="22" t="s">
        <v>32</v>
      </c>
      <c r="C7" s="23"/>
      <c r="D7" s="23"/>
      <c r="E7" s="23"/>
      <c r="F7" s="23"/>
      <c r="G7" s="24"/>
      <c r="H7" s="12" t="s">
        <v>13</v>
      </c>
      <c r="I7" s="15"/>
    </row>
    <row r="8" spans="2:9" ht="90" customHeight="1" x14ac:dyDescent="0.2">
      <c r="B8" s="1"/>
      <c r="C8" s="1"/>
      <c r="D8" s="1"/>
      <c r="E8" s="1"/>
      <c r="F8" s="1"/>
      <c r="G8" s="1"/>
      <c r="H8" s="1"/>
      <c r="I8" s="1"/>
    </row>
  </sheetData>
  <sheetProtection algorithmName="SHA-512" hashValue="2EEV7yj6ZD5hHl12yrGUG0AlQDGkYKgvTjAp0CS11CAeISoSafNDTiEtIcf+qgtkteuJNrP7G1YT91/k424vRA==" saltValue="SkUTfVy5NLwzHj5cc1rdkw=="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sheetPr codeName="Worksheet______2"/>
  <dimension ref="B1:H22"/>
  <sheetViews>
    <sheetView rightToLeft="1" view="pageBreakPreview" zoomScaleNormal="100" zoomScaleSheetLayoutView="100" workbookViewId="0">
      <selection activeCell="E4" sqref="E4"/>
    </sheetView>
  </sheetViews>
  <sheetFormatPr defaultColWidth="9" defaultRowHeight="14.25" x14ac:dyDescent="0.2"/>
  <cols>
    <col min="1" max="1" width="2.5" style="1" customWidth="1"/>
    <col min="2" max="2" width="39.125" style="1" bestFit="1" customWidth="1"/>
    <col min="3" max="3" width="14.375" style="1" bestFit="1" customWidth="1"/>
    <col min="4" max="4" width="8.5" style="1" bestFit="1" customWidth="1"/>
    <col min="5" max="5" width="16.75" style="1" bestFit="1" customWidth="1"/>
    <col min="6" max="6" width="10.5" style="1" bestFit="1" customWidth="1"/>
    <col min="7" max="7" width="5" style="1" bestFit="1" customWidth="1"/>
    <col min="8" max="9" width="9" style="1"/>
    <col min="10" max="10" width="9.125" style="1" bestFit="1" customWidth="1"/>
    <col min="11" max="11" width="12.5" style="1" bestFit="1" customWidth="1"/>
    <col min="12" max="12" width="24.75" style="1" bestFit="1" customWidth="1"/>
    <col min="13" max="13" width="24.875" style="1" bestFit="1" customWidth="1"/>
    <col min="14" max="16384" width="9" style="1"/>
  </cols>
  <sheetData>
    <row r="1" spans="2:7" ht="15" customHeight="1" x14ac:dyDescent="0.2"/>
    <row r="2" spans="2:7" ht="15" x14ac:dyDescent="0.2">
      <c r="B2" s="3" t="s">
        <v>14</v>
      </c>
      <c r="C2" s="3" t="s">
        <v>12</v>
      </c>
      <c r="D2" s="3" t="s">
        <v>15</v>
      </c>
      <c r="E2" s="3" t="s">
        <v>16</v>
      </c>
      <c r="F2" s="3" t="s">
        <v>17</v>
      </c>
      <c r="G2" s="3" t="s">
        <v>18</v>
      </c>
    </row>
    <row r="3" spans="2:7" x14ac:dyDescent="0.2">
      <c r="B3" s="1" t="s">
        <v>19</v>
      </c>
      <c r="C3" s="1" t="s">
        <v>20</v>
      </c>
      <c r="D3" s="2">
        <v>1</v>
      </c>
      <c r="E3" s="4">
        <v>3</v>
      </c>
      <c r="F3" s="2">
        <v>357</v>
      </c>
      <c r="G3" s="2">
        <v>1.17</v>
      </c>
    </row>
    <row r="4" spans="2:7" x14ac:dyDescent="0.2">
      <c r="B4" s="1" t="s">
        <v>21</v>
      </c>
      <c r="C4" s="1" t="s">
        <v>22</v>
      </c>
      <c r="D4" s="2">
        <v>2</v>
      </c>
      <c r="E4" s="2"/>
      <c r="F4" s="2">
        <v>317</v>
      </c>
    </row>
    <row r="5" spans="2:7" x14ac:dyDescent="0.2">
      <c r="B5" s="1" t="s">
        <v>23</v>
      </c>
      <c r="C5" s="1" t="s">
        <v>24</v>
      </c>
      <c r="D5" s="2">
        <v>3</v>
      </c>
      <c r="E5" s="2"/>
      <c r="F5" s="2">
        <v>220</v>
      </c>
    </row>
    <row r="6" spans="2:7" x14ac:dyDescent="0.2">
      <c r="B6" s="1" t="s">
        <v>25</v>
      </c>
      <c r="D6" s="2">
        <v>4</v>
      </c>
      <c r="E6" s="2"/>
      <c r="F6" s="2">
        <v>165</v>
      </c>
    </row>
    <row r="7" spans="2:7" x14ac:dyDescent="0.2">
      <c r="B7" s="1" t="s">
        <v>26</v>
      </c>
      <c r="D7" s="2">
        <v>5</v>
      </c>
      <c r="E7" s="2"/>
      <c r="F7" s="2">
        <v>125</v>
      </c>
    </row>
    <row r="8" spans="2:7" x14ac:dyDescent="0.2">
      <c r="B8" s="1" t="s">
        <v>27</v>
      </c>
      <c r="D8" s="2">
        <v>6</v>
      </c>
      <c r="E8" s="2"/>
      <c r="F8" s="2">
        <v>94</v>
      </c>
    </row>
    <row r="9" spans="2:7" x14ac:dyDescent="0.2">
      <c r="B9" s="1" t="s">
        <v>28</v>
      </c>
    </row>
    <row r="10" spans="2:7" x14ac:dyDescent="0.2">
      <c r="B10" s="1" t="s">
        <v>29</v>
      </c>
    </row>
    <row r="11" spans="2:7" x14ac:dyDescent="0.2">
      <c r="B11" s="1" t="s">
        <v>30</v>
      </c>
    </row>
    <row r="21" spans="3:8" x14ac:dyDescent="0.2">
      <c r="C21" s="2"/>
      <c r="D21" s="2"/>
      <c r="E21" s="2"/>
    </row>
    <row r="22" spans="3:8" x14ac:dyDescent="0.2">
      <c r="H22" s="2"/>
    </row>
  </sheetData>
  <sheetProtection algorithmName="SHA-512" hashValue="guhr6qw5ZUOq4Zp56Nvp78RXwL6Okcdp2EmlmRws21JVZaGR362uKNxhSs/bHKrAGGcIEIfhiwixCjqty0WTCQ==" saltValue="JW2+7sS/MYExwGyzhXdqN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יראל נמני-אבני</cp:lastModifiedBy>
  <cp:revision/>
  <dcterms:created xsi:type="dcterms:W3CDTF">2023-04-24T08:04:43Z</dcterms:created>
  <dcterms:modified xsi:type="dcterms:W3CDTF">2024-08-20T10:53:21Z</dcterms:modified>
  <cp:category/>
  <cp:contentStatus/>
</cp:coreProperties>
</file>